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<sst xmlns="http://schemas.openxmlformats.org/spreadsheetml/2006/main" count="60" uniqueCount="58">
  <si>
    <t>Остаток на счете НС Банка (компенсац фонд) на 01.01.2011</t>
  </si>
  <si>
    <t>Остаток на счете НС Банка (депозит) на 01.01.2011</t>
  </si>
  <si>
    <t>Смета НП СРО НОСО "Стройбизнесинвест" на 2011 год</t>
  </si>
  <si>
    <t>№</t>
  </si>
  <si>
    <t>СТАТЬИ</t>
  </si>
  <si>
    <t>СУММА</t>
  </si>
  <si>
    <t>1.</t>
  </si>
  <si>
    <t>ДОХОДЫ</t>
  </si>
  <si>
    <t>1.1.</t>
  </si>
  <si>
    <t>Вступительные взносы</t>
  </si>
  <si>
    <t>1.2.</t>
  </si>
  <si>
    <t>Членские взносы (164 организации)</t>
  </si>
  <si>
    <t>1.3.</t>
  </si>
  <si>
    <t>переходящий остаток в банке ВТБ на 01.01.2011 г.</t>
  </si>
  <si>
    <t>остаток целевого финансирования на 01.01.2011 г.</t>
  </si>
  <si>
    <t>ИТОГО</t>
  </si>
  <si>
    <t>2.</t>
  </si>
  <si>
    <t>РАСХОДЫ НА СОДЕРЖАНИЕ ДИРЕКЦИИИ</t>
  </si>
  <si>
    <t>2.1.</t>
  </si>
  <si>
    <t>Расходы на оплату труда с начислениями</t>
  </si>
  <si>
    <t>2.2.</t>
  </si>
  <si>
    <t>Расходы на сл. командировки и деловые поездки</t>
  </si>
  <si>
    <t>2.3.</t>
  </si>
  <si>
    <t>Расходы на участие в семинарах, конференциях, учеба специалистов</t>
  </si>
  <si>
    <t>2.4.</t>
  </si>
  <si>
    <t>Приобретение основных средств</t>
  </si>
  <si>
    <t>2.5.</t>
  </si>
  <si>
    <t>Обслуживание оргтехники (при необходимости ремонт), приобретение расходных материалов для оргтехники</t>
  </si>
  <si>
    <t>2.6.</t>
  </si>
  <si>
    <t>Приобретение программного обеспечения 
и правовых баз</t>
  </si>
  <si>
    <t>2.7.</t>
  </si>
  <si>
    <t>Канцелярские товары</t>
  </si>
  <si>
    <t>2.8.</t>
  </si>
  <si>
    <t>Услуги связи, интернета и оплата трафика</t>
  </si>
  <si>
    <t>2.9.</t>
  </si>
  <si>
    <t>Подписка на профессиональные издания</t>
  </si>
  <si>
    <t>2.10.</t>
  </si>
  <si>
    <t>Содержание помещений (аренда)</t>
  </si>
  <si>
    <t>2.11.</t>
  </si>
  <si>
    <t>Услуги юриста, нотариуса</t>
  </si>
  <si>
    <t>2.12.</t>
  </si>
  <si>
    <t>Аудит</t>
  </si>
  <si>
    <t>2.13.</t>
  </si>
  <si>
    <t>Содержание автомобиля, топливо</t>
  </si>
  <si>
    <t>2.14.</t>
  </si>
  <si>
    <t>Членские взносы в НОС</t>
  </si>
  <si>
    <t>2.15.</t>
  </si>
  <si>
    <t>Расходы на проведение мероприятий</t>
  </si>
  <si>
    <t>2.16.</t>
  </si>
  <si>
    <t>Прочие расходы, в т.ч:</t>
  </si>
  <si>
    <t>2.16.1.</t>
  </si>
  <si>
    <t xml:space="preserve">  почтовые расходы</t>
  </si>
  <si>
    <t>2.16.2.</t>
  </si>
  <si>
    <t xml:space="preserve">  услуги банка</t>
  </si>
  <si>
    <t>2.17.</t>
  </si>
  <si>
    <t>Резерв (непредвиденные расходы)</t>
  </si>
  <si>
    <t>НП СРО НОСО "Стройбизнесинвест"</t>
  </si>
  <si>
    <t xml:space="preserve">Утверждено Протоколом №1 от 10.02.2011 г. общего собрания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</si>
</sst>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33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46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8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45" fillId="0" borderId="22" xfId="0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5" fillId="0" borderId="23" xfId="0" applyFont="1" applyBorder="1" applyAlignment="1">
      <alignment/>
    </xf>
    <xf numFmtId="4" fontId="45" fillId="0" borderId="2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24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8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0" fillId="0" borderId="0" xfId="0" applyFill="1" applyAlignment="1">
      <alignment/>
    </xf>
    <xf numFmtId="1" fontId="46" fillId="0" borderId="17" xfId="0" applyNumberFormat="1" applyFont="1" applyFill="1" applyBorder="1" applyAlignment="1">
      <alignment/>
    </xf>
    <xf numFmtId="0" fontId="46" fillId="0" borderId="26" xfId="0" applyFont="1" applyFill="1" applyBorder="1" applyAlignment="1">
      <alignment wrapText="1"/>
    </xf>
    <xf numFmtId="164" fontId="0" fillId="0" borderId="26" xfId="0" applyNumberFormat="1" applyFont="1" applyFill="1" applyBorder="1" applyAlignment="1">
      <alignment/>
    </xf>
    <xf numFmtId="0" fontId="46" fillId="0" borderId="21" xfId="0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46" fillId="0" borderId="0" xfId="0" applyNumberFormat="1" applyFont="1" applyFill="1" applyAlignment="1">
      <alignment/>
    </xf>
    <xf numFmtId="0" fontId="0" fillId="0" borderId="27" xfId="0" applyBorder="1" applyAlignment="1">
      <alignment/>
    </xf>
    <xf numFmtId="0" fontId="49" fillId="0" borderId="23" xfId="0" applyFont="1" applyBorder="1" applyAlignment="1">
      <alignment/>
    </xf>
    <xf numFmtId="164" fontId="33" fillId="0" borderId="23" xfId="0" applyNumberFormat="1" applyFont="1" applyBorder="1" applyAlignment="1">
      <alignment/>
    </xf>
    <xf numFmtId="0" fontId="3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ill="1" applyBorder="1" applyAlignment="1">
      <alignment/>
    </xf>
    <xf numFmtId="0" fontId="33" fillId="0" borderId="28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h\&#1056;&#1072;&#1073;&#1086;&#1095;&#1080;&#1081;%20&#1089;&#1090;&#1086;&#1083;\&#1057;&#1041;&#1048;\&#1050;&#1086;&#1087;&#1080;&#1103;%20&#1064;&#1090;&#1072;&#1090;&#1085;&#1086;&#1077;%20&#1057;&#1041;&#1048;%20&#1085;&#1072;%202010%20&#1089;%20&#1080;&#1079;&#1084;%20&#1085;&#1072;%2031.12.201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 2010"/>
      <sheetName val="Смета 2010 (янв)"/>
      <sheetName val="Смета 2010 (янв-фев)"/>
      <sheetName val="Смета 2010 (янв-март)"/>
      <sheetName val="Смета 2010 (янв-апр)"/>
      <sheetName val="Смета2010 (янв-май)"/>
      <sheetName val="Смета2010(янв-июнь)"/>
      <sheetName val="Смета2010(янв-июль)"/>
      <sheetName val="Смета2010(янв-сентябрь)"/>
      <sheetName val="Смета2010(янв-октябрь)"/>
      <sheetName val="Смета2010(янв-нояб)"/>
      <sheetName val="Смета2010(янв-дек)"/>
      <sheetName val="Смета на 2011 год"/>
      <sheetName val="Штатное 2011"/>
      <sheetName val="динамика "/>
      <sheetName val="Итоговая смета"/>
    </sheetNames>
    <sheetDataSet>
      <sheetData sheetId="10">
        <row r="317">
          <cell r="C317">
            <v>50400000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3" max="3" width="55.8515625" style="0" customWidth="1"/>
    <col min="4" max="4" width="15.57421875" style="2" customWidth="1"/>
  </cols>
  <sheetData>
    <row r="1" spans="3:4" ht="15">
      <c r="C1" s="55" t="s">
        <v>57</v>
      </c>
      <c r="D1" s="56"/>
    </row>
    <row r="2" spans="3:6" ht="15">
      <c r="C2" s="56" t="s">
        <v>56</v>
      </c>
      <c r="D2" s="56"/>
      <c r="F2" s="1"/>
    </row>
    <row r="3" spans="3:4" ht="15">
      <c r="C3" s="57"/>
      <c r="D3" s="57"/>
    </row>
    <row r="4" spans="2:4" ht="15">
      <c r="B4" s="49"/>
      <c r="C4" s="49"/>
      <c r="D4"/>
    </row>
    <row r="5" ht="15.75" thickBot="1"/>
    <row r="6" spans="2:4" ht="15.75" thickBot="1">
      <c r="B6" s="51" t="s">
        <v>0</v>
      </c>
      <c r="C6" s="52"/>
      <c r="D6" s="3">
        <v>1200000</v>
      </c>
    </row>
    <row r="7" spans="2:4" ht="15.75" thickBot="1">
      <c r="B7" s="53" t="s">
        <v>1</v>
      </c>
      <c r="C7" s="54"/>
      <c r="D7" s="4">
        <f>'[1]Смета2010(янв-нояб)'!C317</f>
        <v>50400000</v>
      </c>
    </row>
    <row r="10" spans="3:4" s="5" customFormat="1" ht="18.75">
      <c r="C10" s="6" t="s">
        <v>2</v>
      </c>
      <c r="D10" s="7"/>
    </row>
    <row r="11" ht="19.5" thickBot="1">
      <c r="C11" s="5"/>
    </row>
    <row r="12" spans="2:4" s="11" customFormat="1" ht="19.5" thickBot="1">
      <c r="B12" s="8" t="s">
        <v>3</v>
      </c>
      <c r="C12" s="9" t="s">
        <v>4</v>
      </c>
      <c r="D12" s="10" t="s">
        <v>5</v>
      </c>
    </row>
    <row r="13" spans="2:4" ht="15.75">
      <c r="B13" s="12" t="s">
        <v>6</v>
      </c>
      <c r="C13" s="13" t="s">
        <v>7</v>
      </c>
      <c r="D13" s="14"/>
    </row>
    <row r="14" spans="2:4" ht="15.75">
      <c r="B14" s="15" t="s">
        <v>8</v>
      </c>
      <c r="C14" s="16" t="s">
        <v>9</v>
      </c>
      <c r="D14" s="17"/>
    </row>
    <row r="15" spans="2:4" ht="15.75">
      <c r="B15" s="15" t="s">
        <v>10</v>
      </c>
      <c r="C15" s="16" t="s">
        <v>11</v>
      </c>
      <c r="D15" s="17">
        <f>164*40000</f>
        <v>6560000</v>
      </c>
    </row>
    <row r="16" spans="2:4" ht="15.75">
      <c r="B16" s="18" t="s">
        <v>12</v>
      </c>
      <c r="C16" s="19" t="s">
        <v>13</v>
      </c>
      <c r="D16" s="20">
        <f>3909969+28585</f>
        <v>3938554</v>
      </c>
    </row>
    <row r="17" spans="2:4" ht="15.75">
      <c r="B17" s="15"/>
      <c r="C17" s="21" t="s">
        <v>14</v>
      </c>
      <c r="D17" s="17">
        <v>4579599.83</v>
      </c>
    </row>
    <row r="18" spans="2:4" ht="15.75" thickBot="1">
      <c r="B18" s="22"/>
      <c r="C18" s="23"/>
      <c r="D18" s="20"/>
    </row>
    <row r="19" spans="2:4" ht="16.5" thickBot="1">
      <c r="B19" s="24"/>
      <c r="C19" s="25" t="s">
        <v>15</v>
      </c>
      <c r="D19" s="26">
        <f>SUM(D14:D16)</f>
        <v>10498554</v>
      </c>
    </row>
    <row r="20" ht="15">
      <c r="C20" s="27"/>
    </row>
    <row r="21" ht="15.75" thickBot="1"/>
    <row r="22" spans="2:4" s="30" customFormat="1" ht="16.5" thickBot="1">
      <c r="B22" s="24" t="s">
        <v>16</v>
      </c>
      <c r="C22" s="28" t="s">
        <v>17</v>
      </c>
      <c r="D22" s="29" t="s">
        <v>5</v>
      </c>
    </row>
    <row r="23" spans="2:4" s="34" customFormat="1" ht="15.75">
      <c r="B23" s="31" t="s">
        <v>18</v>
      </c>
      <c r="C23" s="32" t="s">
        <v>19</v>
      </c>
      <c r="D23" s="50">
        <v>4904143.07</v>
      </c>
    </row>
    <row r="24" spans="2:4" s="34" customFormat="1" ht="15.75">
      <c r="B24" s="16" t="s">
        <v>20</v>
      </c>
      <c r="C24" s="35" t="s">
        <v>21</v>
      </c>
      <c r="D24" s="33">
        <v>300000</v>
      </c>
    </row>
    <row r="25" spans="2:4" s="34" customFormat="1" ht="31.5">
      <c r="B25" s="16" t="s">
        <v>22</v>
      </c>
      <c r="C25" s="36" t="s">
        <v>23</v>
      </c>
      <c r="D25" s="33">
        <v>200000</v>
      </c>
    </row>
    <row r="26" spans="2:4" s="34" customFormat="1" ht="15.75">
      <c r="B26" s="16" t="s">
        <v>24</v>
      </c>
      <c r="C26" s="35" t="s">
        <v>25</v>
      </c>
      <c r="D26" s="33">
        <v>200000</v>
      </c>
    </row>
    <row r="27" spans="2:4" s="34" customFormat="1" ht="47.25">
      <c r="B27" s="16" t="s">
        <v>26</v>
      </c>
      <c r="C27" s="36" t="s">
        <v>27</v>
      </c>
      <c r="D27" s="33">
        <v>100000</v>
      </c>
    </row>
    <row r="28" spans="2:4" s="37" customFormat="1" ht="31.5">
      <c r="B28" s="16" t="s">
        <v>28</v>
      </c>
      <c r="C28" s="36" t="s">
        <v>29</v>
      </c>
      <c r="D28" s="33">
        <v>200000</v>
      </c>
    </row>
    <row r="29" spans="2:4" s="37" customFormat="1" ht="15.75">
      <c r="B29" s="16" t="s">
        <v>30</v>
      </c>
      <c r="C29" s="36" t="s">
        <v>31</v>
      </c>
      <c r="D29" s="33">
        <v>100000</v>
      </c>
    </row>
    <row r="30" spans="2:4" s="34" customFormat="1" ht="15.75">
      <c r="B30" s="16" t="s">
        <v>32</v>
      </c>
      <c r="C30" s="36" t="s">
        <v>33</v>
      </c>
      <c r="D30" s="33">
        <v>110000</v>
      </c>
    </row>
    <row r="31" spans="2:4" s="34" customFormat="1" ht="15.75">
      <c r="B31" s="16" t="s">
        <v>34</v>
      </c>
      <c r="C31" s="36" t="s">
        <v>35</v>
      </c>
      <c r="D31" s="33">
        <v>40000</v>
      </c>
    </row>
    <row r="32" spans="2:4" s="34" customFormat="1" ht="15.75">
      <c r="B32" s="38" t="s">
        <v>36</v>
      </c>
      <c r="C32" s="36" t="s">
        <v>37</v>
      </c>
      <c r="D32" s="33">
        <f>100*600*12</f>
        <v>720000</v>
      </c>
    </row>
    <row r="33" spans="2:4" s="34" customFormat="1" ht="15.75">
      <c r="B33" s="16" t="s">
        <v>38</v>
      </c>
      <c r="C33" s="36" t="s">
        <v>39</v>
      </c>
      <c r="D33" s="33">
        <v>218000</v>
      </c>
    </row>
    <row r="34" spans="2:4" s="37" customFormat="1" ht="15.75">
      <c r="B34" s="16" t="s">
        <v>40</v>
      </c>
      <c r="C34" s="39" t="s">
        <v>41</v>
      </c>
      <c r="D34" s="40">
        <v>20000</v>
      </c>
    </row>
    <row r="35" spans="2:4" s="34" customFormat="1" ht="15.75">
      <c r="B35" s="16" t="s">
        <v>42</v>
      </c>
      <c r="C35" s="36" t="s">
        <v>43</v>
      </c>
      <c r="D35" s="33">
        <f>200000+50000</f>
        <v>250000</v>
      </c>
    </row>
    <row r="36" spans="2:4" s="34" customFormat="1" ht="15.75">
      <c r="B36" s="16" t="s">
        <v>44</v>
      </c>
      <c r="C36" s="36" t="s">
        <v>45</v>
      </c>
      <c r="D36" s="33">
        <v>830000</v>
      </c>
    </row>
    <row r="37" spans="2:4" s="34" customFormat="1" ht="15.75">
      <c r="B37" s="16" t="s">
        <v>46</v>
      </c>
      <c r="C37" s="36" t="s">
        <v>47</v>
      </c>
      <c r="D37" s="33">
        <v>200000</v>
      </c>
    </row>
    <row r="38" spans="2:4" s="34" customFormat="1" ht="15.75">
      <c r="B38" s="16" t="s">
        <v>48</v>
      </c>
      <c r="C38" s="36" t="s">
        <v>49</v>
      </c>
      <c r="D38" s="33">
        <f>SUM(D39:D40)</f>
        <v>44400</v>
      </c>
    </row>
    <row r="39" spans="2:4" s="34" customFormat="1" ht="15.75">
      <c r="B39" s="16" t="s">
        <v>50</v>
      </c>
      <c r="C39" s="36" t="s">
        <v>51</v>
      </c>
      <c r="D39" s="33">
        <v>8400</v>
      </c>
    </row>
    <row r="40" spans="2:4" s="34" customFormat="1" ht="15.75">
      <c r="B40" s="16" t="s">
        <v>52</v>
      </c>
      <c r="C40" s="36" t="s">
        <v>53</v>
      </c>
      <c r="D40" s="33">
        <v>36000</v>
      </c>
    </row>
    <row r="41" spans="2:5" s="34" customFormat="1" ht="16.5" thickBot="1">
      <c r="B41" s="16" t="s">
        <v>54</v>
      </c>
      <c r="C41" s="41" t="s">
        <v>55</v>
      </c>
      <c r="D41" s="42">
        <v>2062010.93</v>
      </c>
      <c r="E41" s="43"/>
    </row>
    <row r="42" spans="2:4" ht="16.5" thickBot="1">
      <c r="B42" s="44"/>
      <c r="C42" s="45" t="s">
        <v>15</v>
      </c>
      <c r="D42" s="46">
        <f>SUM(D23:D38)+D41</f>
        <v>10498554</v>
      </c>
    </row>
    <row r="43" spans="3:4" ht="15">
      <c r="C43" s="47"/>
      <c r="D43" s="48"/>
    </row>
    <row r="44" spans="3:4" ht="15">
      <c r="C44" s="47"/>
      <c r="D44" s="48"/>
    </row>
  </sheetData>
  <sheetProtection/>
  <mergeCells count="5">
    <mergeCell ref="B6:C6"/>
    <mergeCell ref="B7:C7"/>
    <mergeCell ref="C1:D1"/>
    <mergeCell ref="C2:D2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Toren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Очень Важная Бухгалтерия</dc:creator>
  <cp:keywords/>
  <dc:description/>
  <cp:lastModifiedBy>SBI-02</cp:lastModifiedBy>
  <cp:lastPrinted>2011-02-09T06:25:25Z</cp:lastPrinted>
  <dcterms:created xsi:type="dcterms:W3CDTF">2011-02-09T06:23:20Z</dcterms:created>
  <dcterms:modified xsi:type="dcterms:W3CDTF">2016-06-21T14:46:31Z</dcterms:modified>
  <cp:category/>
  <cp:version/>
  <cp:contentType/>
  <cp:contentStatus/>
</cp:coreProperties>
</file>