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<sst xmlns="http://schemas.openxmlformats.org/spreadsheetml/2006/main" count="73" uniqueCount="65">
  <si>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ИСПОЛНЕНИЕ СМЕТЫ НА 2013 год</t>
  </si>
  <si>
    <t>№</t>
  </si>
  <si>
    <t>СТАТЬИ</t>
  </si>
  <si>
    <t>СУММА ПЛАН</t>
  </si>
  <si>
    <t>СУММА ФАКТ</t>
  </si>
  <si>
    <t>1.</t>
  </si>
  <si>
    <t>ДОХОДЫ</t>
  </si>
  <si>
    <t>1.1.</t>
  </si>
  <si>
    <t>Вступительные взносы</t>
  </si>
  <si>
    <t>1.2.</t>
  </si>
  <si>
    <t>Членские взносы (151 организации)</t>
  </si>
  <si>
    <t>1.3.</t>
  </si>
  <si>
    <t>Переходящий остаток целевого финансирования с 2012 г.</t>
  </si>
  <si>
    <t>1.4.</t>
  </si>
  <si>
    <t>Уменьшение целевого финансирования
(списание задолженности)</t>
  </si>
  <si>
    <t>1.5.</t>
  </si>
  <si>
    <t>ИТОГО</t>
  </si>
  <si>
    <t>2.</t>
  </si>
  <si>
    <t>РАСХОДЫ НА СОДЕРЖАНИЕ ДИРЕКЦИИИ</t>
  </si>
  <si>
    <t>2.1.-2.2.</t>
  </si>
  <si>
    <t>Расходы на оплату труда, начисления от фонда оплаты труда</t>
  </si>
  <si>
    <t>2.3.</t>
  </si>
  <si>
    <t>Расходы на сл. командировки и деловые поездки, 
расходы на участие в семинарах, конференциях, учеба специалистов</t>
  </si>
  <si>
    <t>2.4.</t>
  </si>
  <si>
    <t>Приобретение основных средств и прочего инвентаря</t>
  </si>
  <si>
    <t>2.5.</t>
  </si>
  <si>
    <t>Обслуживание оргтехники (при необходимости ремонт), приобретение расходных материалов для оргтехники</t>
  </si>
  <si>
    <t>2.6.</t>
  </si>
  <si>
    <t>Приобретение программного обеспечения 
и правовых баз и информационное сопровождение</t>
  </si>
  <si>
    <t>2.7.</t>
  </si>
  <si>
    <t>Канцелярские товары</t>
  </si>
  <si>
    <t>2.8.</t>
  </si>
  <si>
    <t>Услуги связи, интернета и оплата трафика</t>
  </si>
  <si>
    <t>2.9.</t>
  </si>
  <si>
    <t>Подписка на профессиональные издания</t>
  </si>
  <si>
    <t>2.10.</t>
  </si>
  <si>
    <t>Содержание помещений (аренда)</t>
  </si>
  <si>
    <t>2.11.</t>
  </si>
  <si>
    <t>Услуги юриста, нотариуса</t>
  </si>
  <si>
    <t>2.12.</t>
  </si>
  <si>
    <t>Аудит</t>
  </si>
  <si>
    <t>2.13.</t>
  </si>
  <si>
    <t>Содержание автомобиля, топливо, страховка</t>
  </si>
  <si>
    <t>2.14.</t>
  </si>
  <si>
    <t>Членские взносы в НОС</t>
  </si>
  <si>
    <t>2.15.</t>
  </si>
  <si>
    <t>Расходы на проведение мероприятий</t>
  </si>
  <si>
    <t>2.16.</t>
  </si>
  <si>
    <t>Прочие расходы, в т.ч:</t>
  </si>
  <si>
    <t>2.16.1.</t>
  </si>
  <si>
    <t xml:space="preserve">  почтовые расходы</t>
  </si>
  <si>
    <t>2.16.2.</t>
  </si>
  <si>
    <t xml:space="preserve">  услуги банка</t>
  </si>
  <si>
    <t>2.17.</t>
  </si>
  <si>
    <t>Резерв (непредвиденные расходы)</t>
  </si>
  <si>
    <t>2.17.1.</t>
  </si>
  <si>
    <t>2.17.2.</t>
  </si>
  <si>
    <t>2.17.3.</t>
  </si>
  <si>
    <t>2.17.4.</t>
  </si>
  <si>
    <t>2.17.5.</t>
  </si>
  <si>
    <t>2.17.6.</t>
  </si>
  <si>
    <t>Прочие платежи в бюджет</t>
  </si>
  <si>
    <t>Проценты на остаток на расчетном счете</t>
  </si>
  <si>
    <t>Поступило средств на 1 283 629,87 руб. больше, чем планировалось.</t>
  </si>
  <si>
    <t>Экономия по всем статьям расходов составила – 368 922,23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</si>
</sst>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;[Red]#,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4" fontId="4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0" fontId="47" fillId="0" borderId="12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4" xfId="0" applyFont="1" applyFill="1" applyBorder="1" applyAlignment="1">
      <alignment/>
    </xf>
    <xf numFmtId="165" fontId="47" fillId="0" borderId="14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6" xfId="0" applyFont="1" applyFill="1" applyBorder="1" applyAlignment="1">
      <alignment/>
    </xf>
    <xf numFmtId="165" fontId="47" fillId="0" borderId="16" xfId="0" applyNumberFormat="1" applyFont="1" applyBorder="1" applyAlignment="1">
      <alignment horizontal="center"/>
    </xf>
    <xf numFmtId="0" fontId="48" fillId="0" borderId="16" xfId="0" applyFont="1" applyFill="1" applyBorder="1" applyAlignment="1">
      <alignment/>
    </xf>
    <xf numFmtId="165" fontId="47" fillId="0" borderId="17" xfId="0" applyNumberFormat="1" applyFont="1" applyBorder="1" applyAlignment="1">
      <alignment horizontal="center"/>
    </xf>
    <xf numFmtId="0" fontId="47" fillId="0" borderId="18" xfId="0" applyFont="1" applyBorder="1" applyAlignment="1">
      <alignment/>
    </xf>
    <xf numFmtId="0" fontId="48" fillId="0" borderId="17" xfId="0" applyFont="1" applyFill="1" applyBorder="1" applyAlignment="1">
      <alignment wrapText="1"/>
    </xf>
    <xf numFmtId="4" fontId="47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65" fontId="2" fillId="0" borderId="17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2" xfId="0" applyFont="1" applyBorder="1" applyAlignment="1">
      <alignment/>
    </xf>
    <xf numFmtId="165" fontId="45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65" fontId="48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 horizontal="center"/>
    </xf>
    <xf numFmtId="0" fontId="47" fillId="0" borderId="10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4" fontId="46" fillId="0" borderId="10" xfId="0" applyNumberFormat="1" applyFont="1" applyBorder="1" applyAlignment="1">
      <alignment horizontal="center"/>
    </xf>
    <xf numFmtId="0" fontId="47" fillId="0" borderId="20" xfId="0" applyFont="1" applyFill="1" applyBorder="1" applyAlignment="1">
      <alignment/>
    </xf>
    <xf numFmtId="0" fontId="47" fillId="0" borderId="14" xfId="0" applyFont="1" applyFill="1" applyBorder="1" applyAlignment="1">
      <alignment wrapText="1"/>
    </xf>
    <xf numFmtId="165" fontId="47" fillId="0" borderId="21" xfId="0" applyNumberFormat="1" applyFont="1" applyFill="1" applyBorder="1" applyAlignment="1">
      <alignment horizontal="center"/>
    </xf>
    <xf numFmtId="165" fontId="47" fillId="0" borderId="2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47" fillId="0" borderId="15" xfId="0" applyNumberFormat="1" applyFont="1" applyFill="1" applyBorder="1" applyAlignment="1">
      <alignment horizontal="center"/>
    </xf>
    <xf numFmtId="165" fontId="47" fillId="0" borderId="14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 wrapText="1"/>
    </xf>
    <xf numFmtId="165" fontId="2" fillId="0" borderId="15" xfId="0" applyNumberFormat="1" applyFont="1" applyFill="1" applyBorder="1" applyAlignment="1">
      <alignment horizontal="center"/>
    </xf>
    <xf numFmtId="1" fontId="47" fillId="0" borderId="16" xfId="0" applyNumberFormat="1" applyFont="1" applyFill="1" applyBorder="1" applyAlignment="1">
      <alignment/>
    </xf>
    <xf numFmtId="165" fontId="47" fillId="0" borderId="16" xfId="0" applyNumberFormat="1" applyFont="1" applyFill="1" applyBorder="1" applyAlignment="1">
      <alignment horizontal="center"/>
    </xf>
    <xf numFmtId="0" fontId="47" fillId="0" borderId="22" xfId="0" applyFont="1" applyFill="1" applyBorder="1" applyAlignment="1">
      <alignment wrapText="1"/>
    </xf>
    <xf numFmtId="165" fontId="47" fillId="0" borderId="23" xfId="0" applyNumberFormat="1" applyFont="1" applyFill="1" applyBorder="1" applyAlignment="1">
      <alignment horizontal="center"/>
    </xf>
    <xf numFmtId="0" fontId="47" fillId="0" borderId="17" xfId="0" applyFont="1" applyFill="1" applyBorder="1" applyAlignment="1">
      <alignment/>
    </xf>
    <xf numFmtId="165" fontId="49" fillId="0" borderId="15" xfId="0" applyNumberFormat="1" applyFont="1" applyFill="1" applyBorder="1" applyAlignment="1">
      <alignment horizontal="center"/>
    </xf>
    <xf numFmtId="0" fontId="47" fillId="0" borderId="24" xfId="0" applyFont="1" applyFill="1" applyBorder="1" applyAlignment="1">
      <alignment/>
    </xf>
    <xf numFmtId="0" fontId="47" fillId="0" borderId="24" xfId="0" applyFont="1" applyFill="1" applyBorder="1" applyAlignment="1">
      <alignment wrapText="1"/>
    </xf>
    <xf numFmtId="165" fontId="49" fillId="0" borderId="25" xfId="0" applyNumberFormat="1" applyFont="1" applyFill="1" applyBorder="1" applyAlignment="1">
      <alignment horizontal="center"/>
    </xf>
    <xf numFmtId="165" fontId="47" fillId="0" borderId="24" xfId="0" applyNumberFormat="1" applyFont="1" applyFill="1" applyBorder="1" applyAlignment="1">
      <alignment horizontal="center"/>
    </xf>
    <xf numFmtId="0" fontId="47" fillId="0" borderId="26" xfId="0" applyFont="1" applyBorder="1" applyAlignment="1">
      <alignment/>
    </xf>
    <xf numFmtId="0" fontId="45" fillId="0" borderId="26" xfId="0" applyFont="1" applyBorder="1" applyAlignment="1">
      <alignment/>
    </xf>
    <xf numFmtId="165" fontId="45" fillId="0" borderId="26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165" fontId="50" fillId="0" borderId="0" xfId="0" applyNumberFormat="1" applyFont="1" applyBorder="1" applyAlignment="1">
      <alignment horizont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47" fillId="0" borderId="27" xfId="0" applyFont="1" applyFill="1" applyBorder="1" applyAlignment="1">
      <alignment horizontal="left"/>
    </xf>
    <xf numFmtId="0" fontId="47" fillId="0" borderId="26" xfId="0" applyFont="1" applyFill="1" applyBorder="1" applyAlignment="1">
      <alignment horizontal="left"/>
    </xf>
    <xf numFmtId="165" fontId="47" fillId="0" borderId="27" xfId="0" applyNumberFormat="1" applyFont="1" applyFill="1" applyBorder="1" applyAlignment="1">
      <alignment horizontal="center"/>
    </xf>
    <xf numFmtId="165" fontId="47" fillId="0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tabSelected="1" zoomScalePageLayoutView="0" workbookViewId="0" topLeftCell="A1">
      <selection activeCell="F41" sqref="F41"/>
    </sheetView>
  </sheetViews>
  <sheetFormatPr defaultColWidth="9.140625" defaultRowHeight="15"/>
  <cols>
    <col min="2" max="2" width="11.28125" style="0" customWidth="1"/>
    <col min="3" max="3" width="80.57421875" style="0" customWidth="1"/>
    <col min="4" max="4" width="25.140625" style="2" customWidth="1"/>
    <col min="5" max="5" width="24.140625" style="2" customWidth="1"/>
    <col min="7" max="7" width="13.00390625" style="0" customWidth="1"/>
  </cols>
  <sheetData>
    <row r="1" ht="21">
      <c r="C1" s="1"/>
    </row>
    <row r="4" spans="2:4" ht="25.5">
      <c r="B4" s="59" t="s">
        <v>0</v>
      </c>
      <c r="C4" s="60"/>
      <c r="D4" s="60"/>
    </row>
    <row r="5" ht="15.75" thickBot="1"/>
    <row r="6" spans="2:5" ht="21" thickBot="1">
      <c r="B6" s="3" t="s">
        <v>1</v>
      </c>
      <c r="C6" s="4" t="s">
        <v>2</v>
      </c>
      <c r="D6" s="5" t="s">
        <v>3</v>
      </c>
      <c r="E6" s="5" t="s">
        <v>4</v>
      </c>
    </row>
    <row r="7" spans="2:5" ht="21" thickBot="1">
      <c r="B7" s="6" t="s">
        <v>5</v>
      </c>
      <c r="C7" s="7" t="s">
        <v>6</v>
      </c>
      <c r="D7" s="8"/>
      <c r="E7" s="9"/>
    </row>
    <row r="8" spans="2:5" ht="20.25">
      <c r="B8" s="10" t="s">
        <v>7</v>
      </c>
      <c r="C8" s="11" t="s">
        <v>8</v>
      </c>
      <c r="D8" s="12">
        <v>250000</v>
      </c>
      <c r="E8" s="12">
        <v>330000</v>
      </c>
    </row>
    <row r="9" spans="2:5" ht="20.25">
      <c r="B9" s="13" t="s">
        <v>9</v>
      </c>
      <c r="C9" s="14" t="s">
        <v>10</v>
      </c>
      <c r="D9" s="15">
        <v>7248000</v>
      </c>
      <c r="E9" s="12">
        <v>7184000</v>
      </c>
    </row>
    <row r="10" spans="2:5" ht="20.25">
      <c r="B10" s="13" t="s">
        <v>11</v>
      </c>
      <c r="C10" s="16" t="s">
        <v>12</v>
      </c>
      <c r="D10" s="17">
        <v>1398253.46</v>
      </c>
      <c r="E10" s="17">
        <v>1398253.46</v>
      </c>
    </row>
    <row r="11" spans="2:5" ht="40.5">
      <c r="B11" s="18" t="s">
        <v>13</v>
      </c>
      <c r="C11" s="19" t="s">
        <v>14</v>
      </c>
      <c r="D11" s="17"/>
      <c r="E11" s="20">
        <v>-582000.02</v>
      </c>
    </row>
    <row r="12" spans="2:5" ht="21" thickBot="1">
      <c r="B12" s="18" t="s">
        <v>15</v>
      </c>
      <c r="C12" s="21" t="s">
        <v>62</v>
      </c>
      <c r="D12" s="22">
        <v>468826.33</v>
      </c>
      <c r="E12" s="22">
        <v>2318456.22</v>
      </c>
    </row>
    <row r="13" spans="2:7" ht="21" thickBot="1">
      <c r="B13" s="23"/>
      <c r="C13" s="24" t="s">
        <v>16</v>
      </c>
      <c r="D13" s="25">
        <v>9365079.790000001</v>
      </c>
      <c r="E13" s="25">
        <f>SUM(E8:E12)</f>
        <v>10648709.660000002</v>
      </c>
      <c r="G13" s="38"/>
    </row>
    <row r="14" spans="2:4" ht="20.25">
      <c r="B14" s="26"/>
      <c r="C14" s="27"/>
      <c r="D14" s="28"/>
    </row>
    <row r="15" spans="2:4" ht="21" thickBot="1">
      <c r="B15" s="29"/>
      <c r="C15" s="29"/>
      <c r="D15" s="30"/>
    </row>
    <row r="16" spans="2:5" ht="21" thickBot="1">
      <c r="B16" s="31" t="s">
        <v>17</v>
      </c>
      <c r="C16" s="32" t="s">
        <v>18</v>
      </c>
      <c r="D16" s="33" t="s">
        <v>3</v>
      </c>
      <c r="E16" s="33" t="s">
        <v>4</v>
      </c>
    </row>
    <row r="17" spans="2:5" ht="20.25" customHeight="1">
      <c r="B17" s="61" t="s">
        <v>19</v>
      </c>
      <c r="C17" s="61" t="s">
        <v>20</v>
      </c>
      <c r="D17" s="63">
        <v>6031223.35</v>
      </c>
      <c r="E17" s="63">
        <v>6031223.35</v>
      </c>
    </row>
    <row r="18" spans="2:5" ht="10.5" customHeight="1" thickBot="1">
      <c r="B18" s="62"/>
      <c r="C18" s="62"/>
      <c r="D18" s="64"/>
      <c r="E18" s="64"/>
    </row>
    <row r="19" spans="2:7" ht="36.75" customHeight="1">
      <c r="B19" s="34" t="s">
        <v>21</v>
      </c>
      <c r="C19" s="35" t="s">
        <v>22</v>
      </c>
      <c r="D19" s="36">
        <v>250000</v>
      </c>
      <c r="E19" s="37">
        <v>190381.9</v>
      </c>
      <c r="G19" s="38"/>
    </row>
    <row r="20" spans="2:7" ht="20.25">
      <c r="B20" s="11" t="s">
        <v>23</v>
      </c>
      <c r="C20" s="14" t="s">
        <v>24</v>
      </c>
      <c r="D20" s="39"/>
      <c r="E20" s="40"/>
      <c r="G20" s="38"/>
    </row>
    <row r="21" spans="2:7" ht="40.5">
      <c r="B21" s="11" t="s">
        <v>25</v>
      </c>
      <c r="C21" s="41" t="s">
        <v>26</v>
      </c>
      <c r="D21" s="39">
        <v>60000</v>
      </c>
      <c r="E21" s="40">
        <f>37783+14000</f>
        <v>51783</v>
      </c>
      <c r="G21" s="38"/>
    </row>
    <row r="22" spans="2:5" ht="41.25" customHeight="1">
      <c r="B22" s="11" t="s">
        <v>27</v>
      </c>
      <c r="C22" s="41" t="s">
        <v>28</v>
      </c>
      <c r="D22" s="39">
        <v>170000</v>
      </c>
      <c r="E22" s="40">
        <v>161137.1</v>
      </c>
    </row>
    <row r="23" spans="2:5" ht="27" customHeight="1">
      <c r="B23" s="11" t="s">
        <v>29</v>
      </c>
      <c r="C23" s="41" t="s">
        <v>30</v>
      </c>
      <c r="D23" s="42">
        <v>50000</v>
      </c>
      <c r="E23" s="40">
        <v>25454.63</v>
      </c>
    </row>
    <row r="24" spans="2:5" ht="25.5" customHeight="1">
      <c r="B24" s="11" t="s">
        <v>31</v>
      </c>
      <c r="C24" s="41" t="s">
        <v>32</v>
      </c>
      <c r="D24" s="39">
        <v>110000</v>
      </c>
      <c r="E24" s="40">
        <v>110000</v>
      </c>
    </row>
    <row r="25" spans="2:5" ht="24" customHeight="1">
      <c r="B25" s="11" t="s">
        <v>33</v>
      </c>
      <c r="C25" s="41" t="s">
        <v>34</v>
      </c>
      <c r="D25" s="39">
        <v>7200</v>
      </c>
      <c r="E25" s="40">
        <v>7200</v>
      </c>
    </row>
    <row r="26" spans="2:5" ht="26.25" customHeight="1">
      <c r="B26" s="43" t="s">
        <v>35</v>
      </c>
      <c r="C26" s="41" t="s">
        <v>36</v>
      </c>
      <c r="D26" s="39">
        <v>740000</v>
      </c>
      <c r="E26" s="44">
        <f>746538.64-14000</f>
        <v>732538.64</v>
      </c>
    </row>
    <row r="27" spans="2:5" ht="26.25" customHeight="1">
      <c r="B27" s="14" t="s">
        <v>37</v>
      </c>
      <c r="C27" s="41" t="s">
        <v>38</v>
      </c>
      <c r="D27" s="39">
        <v>210000</v>
      </c>
      <c r="E27" s="40">
        <v>198000</v>
      </c>
    </row>
    <row r="28" spans="2:5" ht="20.25">
      <c r="B28" s="14" t="s">
        <v>39</v>
      </c>
      <c r="C28" s="45" t="s">
        <v>40</v>
      </c>
      <c r="D28" s="46">
        <v>20000</v>
      </c>
      <c r="E28" s="40">
        <v>20000</v>
      </c>
    </row>
    <row r="29" spans="2:5" ht="26.25" customHeight="1">
      <c r="B29" s="14" t="s">
        <v>41</v>
      </c>
      <c r="C29" s="41" t="s">
        <v>42</v>
      </c>
      <c r="D29" s="39">
        <v>310000</v>
      </c>
      <c r="E29" s="40">
        <v>310000</v>
      </c>
    </row>
    <row r="30" spans="2:5" ht="25.5" customHeight="1">
      <c r="B30" s="14" t="s">
        <v>43</v>
      </c>
      <c r="C30" s="41" t="s">
        <v>44</v>
      </c>
      <c r="D30" s="39">
        <v>755000</v>
      </c>
      <c r="E30" s="44">
        <v>751250</v>
      </c>
    </row>
    <row r="31" spans="2:5" ht="26.25" customHeight="1">
      <c r="B31" s="14" t="s">
        <v>45</v>
      </c>
      <c r="C31" s="41" t="s">
        <v>46</v>
      </c>
      <c r="D31" s="39"/>
      <c r="E31" s="40"/>
    </row>
    <row r="32" spans="2:5" ht="27" customHeight="1">
      <c r="B32" s="14" t="s">
        <v>47</v>
      </c>
      <c r="C32" s="41" t="s">
        <v>48</v>
      </c>
      <c r="D32" s="39">
        <v>75000</v>
      </c>
      <c r="E32" s="44">
        <f>SUM(E33:E34)</f>
        <v>73506.69</v>
      </c>
    </row>
    <row r="33" spans="2:5" ht="20.25">
      <c r="B33" s="14" t="s">
        <v>49</v>
      </c>
      <c r="C33" s="41" t="s">
        <v>50</v>
      </c>
      <c r="D33" s="39">
        <v>40000</v>
      </c>
      <c r="E33" s="40">
        <v>32460.83</v>
      </c>
    </row>
    <row r="34" spans="2:5" ht="20.25">
      <c r="B34" s="14" t="s">
        <v>51</v>
      </c>
      <c r="C34" s="41" t="s">
        <v>52</v>
      </c>
      <c r="D34" s="39">
        <v>35000</v>
      </c>
      <c r="E34" s="40">
        <v>41045.86</v>
      </c>
    </row>
    <row r="35" spans="2:5" ht="20.25">
      <c r="B35" s="14" t="s">
        <v>53</v>
      </c>
      <c r="C35" s="41" t="s">
        <v>54</v>
      </c>
      <c r="D35" s="39">
        <v>576656.44</v>
      </c>
      <c r="E35" s="44">
        <f>SUM(E36:E41)</f>
        <v>333682.25</v>
      </c>
    </row>
    <row r="36" spans="2:5" ht="20.25">
      <c r="B36" s="47" t="s">
        <v>55</v>
      </c>
      <c r="C36" s="41" t="s">
        <v>20</v>
      </c>
      <c r="D36" s="48"/>
      <c r="E36" s="44">
        <f>163579.13+254.84</f>
        <v>163833.97</v>
      </c>
    </row>
    <row r="37" spans="2:5" ht="20.25">
      <c r="B37" s="47" t="s">
        <v>56</v>
      </c>
      <c r="C37" s="41" t="s">
        <v>24</v>
      </c>
      <c r="D37" s="48"/>
      <c r="E37" s="44">
        <v>42792</v>
      </c>
    </row>
    <row r="38" spans="2:5" ht="20.25">
      <c r="B38" s="47" t="s">
        <v>57</v>
      </c>
      <c r="C38" s="41" t="s">
        <v>32</v>
      </c>
      <c r="D38" s="48"/>
      <c r="E38" s="44">
        <v>10026</v>
      </c>
    </row>
    <row r="39" spans="2:5" ht="20.25">
      <c r="B39" s="47" t="s">
        <v>58</v>
      </c>
      <c r="C39" s="41" t="s">
        <v>34</v>
      </c>
      <c r="D39" s="48"/>
      <c r="E39" s="44">
        <v>4402.06</v>
      </c>
    </row>
    <row r="40" spans="2:5" ht="20.25">
      <c r="B40" s="47" t="s">
        <v>59</v>
      </c>
      <c r="C40" s="41" t="s">
        <v>42</v>
      </c>
      <c r="D40" s="48"/>
      <c r="E40" s="44">
        <v>107412.4</v>
      </c>
    </row>
    <row r="41" spans="2:5" ht="21" thickBot="1">
      <c r="B41" s="49" t="s">
        <v>60</v>
      </c>
      <c r="C41" s="50" t="s">
        <v>61</v>
      </c>
      <c r="D41" s="51"/>
      <c r="E41" s="52">
        <v>5215.82</v>
      </c>
    </row>
    <row r="42" spans="2:7" ht="21" thickBot="1">
      <c r="B42" s="53"/>
      <c r="C42" s="54" t="s">
        <v>16</v>
      </c>
      <c r="D42" s="55">
        <v>9365079.792</v>
      </c>
      <c r="E42" s="55">
        <f>SUM(E17:E31)+E32+E35</f>
        <v>8996157.559999999</v>
      </c>
      <c r="G42" s="38"/>
    </row>
    <row r="43" spans="3:4" ht="21">
      <c r="C43" s="56"/>
      <c r="D43" s="57"/>
    </row>
    <row r="44" spans="2:4" ht="21">
      <c r="B44" s="58" t="s">
        <v>63</v>
      </c>
      <c r="C44" s="56"/>
      <c r="D44" s="57"/>
    </row>
    <row r="45" ht="18.75">
      <c r="B45" s="58" t="s">
        <v>64</v>
      </c>
    </row>
  </sheetData>
  <sheetProtection/>
  <mergeCells count="5">
    <mergeCell ref="B4:D4"/>
    <mergeCell ref="B17:B18"/>
    <mergeCell ref="C17:C18"/>
    <mergeCell ref="D17:D18"/>
    <mergeCell ref="E17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SBI-02</cp:lastModifiedBy>
  <cp:lastPrinted>2014-04-22T04:25:51Z</cp:lastPrinted>
  <dcterms:created xsi:type="dcterms:W3CDTF">2014-04-22T04:17:07Z</dcterms:created>
  <dcterms:modified xsi:type="dcterms:W3CDTF">2016-06-21T14:39:49Z</dcterms:modified>
  <cp:category/>
  <cp:version/>
  <cp:contentType/>
  <cp:contentStatus/>
</cp:coreProperties>
</file>